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155" windowHeight="9795" activeTab="1"/>
  </bookViews>
  <sheets>
    <sheet name="Tycho-2 Work Seeet" sheetId="1" r:id="rId1"/>
    <sheet name="Instructions" sheetId="3" r:id="rId2"/>
  </sheets>
  <calcPr calcId="125725"/>
</workbook>
</file>

<file path=xl/calcChain.xml><?xml version="1.0" encoding="utf-8"?>
<calcChain xmlns="http://schemas.openxmlformats.org/spreadsheetml/2006/main">
  <c r="I6" i="1"/>
  <c r="I8"/>
  <c r="I9"/>
  <c r="D6"/>
  <c r="E6"/>
  <c r="F6"/>
  <c r="G6"/>
  <c r="D7"/>
  <c r="E7"/>
  <c r="I7" s="1"/>
  <c r="F7"/>
  <c r="G7"/>
  <c r="D8"/>
  <c r="E8"/>
  <c r="F8"/>
  <c r="G8"/>
  <c r="D9"/>
  <c r="E9"/>
  <c r="F9"/>
  <c r="G9"/>
  <c r="D10"/>
  <c r="E10"/>
  <c r="I10" s="1"/>
  <c r="F10"/>
  <c r="G10"/>
  <c r="D11"/>
  <c r="E11"/>
  <c r="I11" s="1"/>
  <c r="F11"/>
  <c r="G11"/>
  <c r="G5"/>
  <c r="F5"/>
  <c r="E5"/>
  <c r="I5" s="1"/>
  <c r="D5"/>
</calcChain>
</file>

<file path=xl/sharedStrings.xml><?xml version="1.0" encoding="utf-8"?>
<sst xmlns="http://schemas.openxmlformats.org/spreadsheetml/2006/main" count="30" uniqueCount="30">
  <si>
    <t>Open VizieR and enter the above coordiantes with a search radius of just .1 arcmin as shown and select GO!</t>
  </si>
  <si>
    <t>Verify the Coordinates:</t>
  </si>
  <si>
    <t>BT</t>
  </si>
  <si>
    <t>VT</t>
  </si>
  <si>
    <t>Tycho-2 RC &amp; IC Conversions</t>
  </si>
  <si>
    <t>AUID</t>
  </si>
  <si>
    <t>000-BKC--527</t>
  </si>
  <si>
    <t>B</t>
  </si>
  <si>
    <t>V</t>
  </si>
  <si>
    <t>Rc</t>
  </si>
  <si>
    <t>Ic</t>
  </si>
  <si>
    <t>Chart V</t>
  </si>
  <si>
    <t>V Difference</t>
  </si>
  <si>
    <t>Enter the BT &amp; VT values into the Tycho Working SS Row Where you entered the AUID</t>
  </si>
  <si>
    <t>Insert The AUID Into Tycho-2 Work Sheet in Row 6 or higher- as well as the Chart V -Row 5 Is This Example</t>
  </si>
  <si>
    <t>Uncertainity</t>
  </si>
  <si>
    <t>EXAMPLE-DO NOT ALTER/CLEAR THIS ROW</t>
  </si>
  <si>
    <t>larger  than .05 suggest not going forward for this comp as something may not be right.  We will not alter existing B &amp; V Chart Values</t>
  </si>
  <si>
    <t>Once you have completed the the Rc &amp; Ic Conversions for each comp You will have to make a manual entry</t>
  </si>
  <si>
    <r>
      <t>into thje VSD using the AUID for each comp for each value. [</t>
    </r>
    <r>
      <rPr>
        <sz val="12"/>
        <color theme="1"/>
        <rFont val="Calibri"/>
        <family val="2"/>
        <scheme val="minor"/>
      </rPr>
      <t>normal sequence file would create problems with V-I, etc</t>
    </r>
  </si>
  <si>
    <t>because of differences between seqplot B &amp; V (which we will not alter) values vs the converted values]</t>
  </si>
  <si>
    <t>Ignore the color index portion of the VSD</t>
  </si>
  <si>
    <t>You Will note a small difference between the Chart V and the Conversion V using these forumla's (listed at bottom).  If the difference is</t>
  </si>
  <si>
    <t>Open the VSD, Choose Edit and Enter the AUID &amp; Then Select Edit Again</t>
  </si>
  <si>
    <t>We Will Make the Rc &amp; Ic Entries Into the Measurement Portion</t>
  </si>
  <si>
    <t>This is an existing Tycho-2 Comp (data from Photometry table) EXAMPLE  for SV Vul and an Observer Wants Rc &amp; Ic Data.</t>
  </si>
  <si>
    <t>Select New Option For Each Value</t>
  </si>
  <si>
    <r>
      <t>Make Entires As Shown Below</t>
    </r>
    <r>
      <rPr>
        <sz val="12"/>
        <color theme="1"/>
        <rFont val="Calibri"/>
        <family val="2"/>
        <scheme val="minor"/>
      </rPr>
      <t xml:space="preserve"> (use box down arrows for band, type) </t>
    </r>
    <r>
      <rPr>
        <sz val="14"/>
        <color theme="1"/>
        <rFont val="Calibri"/>
        <family val="2"/>
        <scheme val="minor"/>
      </rPr>
      <t>&amp; source</t>
    </r>
  </si>
  <si>
    <t>Then Select the Submit Changes Option and You Are Finished For This AUID</t>
  </si>
  <si>
    <t>The conversion formul's used were provided by Arne Henden (5/26/2003)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</si>
</sst>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457200</xdr:colOff>
      <xdr:row>6</xdr:row>
      <xdr:rowOff>42224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5943600" cy="80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9</xdr:col>
      <xdr:colOff>96029</xdr:colOff>
      <xdr:row>25</xdr:row>
      <xdr:rowOff>38478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714500"/>
          <a:ext cx="5582429" cy="27054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514677</xdr:colOff>
      <xdr:row>32</xdr:row>
      <xdr:rowOff>95370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4953000"/>
          <a:ext cx="2343477" cy="8573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</xdr:col>
      <xdr:colOff>571665</xdr:colOff>
      <xdr:row>39</xdr:row>
      <xdr:rowOff>181080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6477000"/>
          <a:ext cx="1181265" cy="7525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6</xdr:col>
      <xdr:colOff>295827</xdr:colOff>
      <xdr:row>56</xdr:row>
      <xdr:rowOff>9633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0287000"/>
          <a:ext cx="3953427" cy="771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9</xdr:col>
      <xdr:colOff>257977</xdr:colOff>
      <xdr:row>64</xdr:row>
      <xdr:rowOff>57291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11668125"/>
          <a:ext cx="5744377" cy="1009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9</xdr:col>
      <xdr:colOff>324661</xdr:colOff>
      <xdr:row>73</xdr:row>
      <xdr:rowOff>66844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13287375"/>
          <a:ext cx="5811061" cy="12098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9</xdr:col>
      <xdr:colOff>296082</xdr:colOff>
      <xdr:row>83</xdr:row>
      <xdr:rowOff>104976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15049500"/>
          <a:ext cx="5782482" cy="1438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4</xdr:col>
      <xdr:colOff>152762</xdr:colOff>
      <xdr:row>88</xdr:row>
      <xdr:rowOff>76290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16811625"/>
          <a:ext cx="2591162" cy="6477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12</xdr:col>
      <xdr:colOff>248706</xdr:colOff>
      <xdr:row>93</xdr:row>
      <xdr:rowOff>85843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17573625"/>
          <a:ext cx="7563906" cy="847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5</xdr:col>
      <xdr:colOff>600584</xdr:colOff>
      <xdr:row>101</xdr:row>
      <xdr:rowOff>162054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18907125"/>
          <a:ext cx="3648584" cy="924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F16" sqref="F16"/>
    </sheetView>
  </sheetViews>
  <sheetFormatPr defaultRowHeight="15"/>
  <cols>
    <col min="1" max="1" width="15.42578125" style="4" customWidth="1"/>
    <col min="4" max="7" width="9.140625" style="7"/>
    <col min="9" max="9" width="12.85546875" customWidth="1"/>
  </cols>
  <sheetData>
    <row r="1" spans="1:13" s="3" customFormat="1" ht="18.75">
      <c r="A1" s="5" t="s">
        <v>4</v>
      </c>
      <c r="D1" s="6"/>
      <c r="E1" s="6"/>
      <c r="F1" s="6"/>
      <c r="G1" s="6"/>
    </row>
    <row r="2" spans="1:13">
      <c r="D2" s="7" t="s">
        <v>15</v>
      </c>
      <c r="F2" s="7">
        <v>0.05</v>
      </c>
      <c r="G2" s="7">
        <v>6.5000000000000002E-2</v>
      </c>
    </row>
    <row r="4" spans="1:13" s="10" customFormat="1">
      <c r="A4" s="10" t="s">
        <v>5</v>
      </c>
      <c r="B4" s="10" t="s">
        <v>2</v>
      </c>
      <c r="C4" s="10" t="s">
        <v>3</v>
      </c>
      <c r="D4" s="11" t="s">
        <v>7</v>
      </c>
      <c r="E4" s="11" t="s">
        <v>8</v>
      </c>
      <c r="F4" s="11" t="s">
        <v>9</v>
      </c>
      <c r="G4" s="11" t="s">
        <v>10</v>
      </c>
      <c r="H4" s="10" t="s">
        <v>11</v>
      </c>
      <c r="I4" s="10" t="s">
        <v>12</v>
      </c>
    </row>
    <row r="5" spans="1:13">
      <c r="A5" s="4" t="s">
        <v>6</v>
      </c>
      <c r="B5">
        <v>7.6639999999999997</v>
      </c>
      <c r="C5">
        <v>6.9480000000000004</v>
      </c>
      <c r="D5" s="7">
        <f>(B5+0.018)-0.258*(B5-C5)</f>
        <v>7.4972719999999997</v>
      </c>
      <c r="E5" s="7">
        <f>(C5+0.008)-0.0998*(B5-C5)</f>
        <v>6.8845432000000004</v>
      </c>
      <c r="F5" s="8">
        <f>(C5-0.014)-0.5405*(B5-C5)</f>
        <v>6.5470020000000009</v>
      </c>
      <c r="G5" s="8">
        <f>(C5-0.039)-0.9376*(B5-C5)</f>
        <v>6.2376784000000018</v>
      </c>
      <c r="H5">
        <v>6.8739999999999997</v>
      </c>
      <c r="I5" s="9">
        <f>H5-E5</f>
        <v>-1.0543200000000752E-2</v>
      </c>
      <c r="J5" s="2" t="s">
        <v>16</v>
      </c>
      <c r="K5" s="2"/>
      <c r="L5" s="2"/>
      <c r="M5" s="2"/>
    </row>
    <row r="6" spans="1:13">
      <c r="D6" s="7">
        <f t="shared" ref="D6:D11" si="0">(B6+0.018)-0.258*(B6-C6)</f>
        <v>1.7999999999999999E-2</v>
      </c>
      <c r="E6" s="7">
        <f t="shared" ref="E6:E11" si="1">(C6+0.008)-0.0998*(B6-C6)</f>
        <v>8.0000000000000002E-3</v>
      </c>
      <c r="F6" s="8">
        <f t="shared" ref="F6:F11" si="2">(C6-0.014)-0.5405*(B6-C6)</f>
        <v>-1.4E-2</v>
      </c>
      <c r="G6" s="8">
        <f t="shared" ref="G6:G11" si="3">(C6-0.039)-0.9376*(B6-C6)</f>
        <v>-3.9E-2</v>
      </c>
      <c r="I6" s="9">
        <f t="shared" ref="I6:I11" si="4">H6-E6</f>
        <v>-8.0000000000000002E-3</v>
      </c>
    </row>
    <row r="7" spans="1:13">
      <c r="D7" s="7">
        <f t="shared" si="0"/>
        <v>1.7999999999999999E-2</v>
      </c>
      <c r="E7" s="7">
        <f t="shared" si="1"/>
        <v>8.0000000000000002E-3</v>
      </c>
      <c r="F7" s="8">
        <f t="shared" si="2"/>
        <v>-1.4E-2</v>
      </c>
      <c r="G7" s="8">
        <f t="shared" si="3"/>
        <v>-3.9E-2</v>
      </c>
      <c r="I7" s="9">
        <f t="shared" si="4"/>
        <v>-8.0000000000000002E-3</v>
      </c>
    </row>
    <row r="8" spans="1:13">
      <c r="D8" s="7">
        <f t="shared" si="0"/>
        <v>1.7999999999999999E-2</v>
      </c>
      <c r="E8" s="7">
        <f t="shared" si="1"/>
        <v>8.0000000000000002E-3</v>
      </c>
      <c r="F8" s="8">
        <f t="shared" si="2"/>
        <v>-1.4E-2</v>
      </c>
      <c r="G8" s="8">
        <f t="shared" si="3"/>
        <v>-3.9E-2</v>
      </c>
      <c r="I8" s="9">
        <f t="shared" si="4"/>
        <v>-8.0000000000000002E-3</v>
      </c>
    </row>
    <row r="9" spans="1:13">
      <c r="D9" s="7">
        <f t="shared" si="0"/>
        <v>1.7999999999999999E-2</v>
      </c>
      <c r="E9" s="7">
        <f t="shared" si="1"/>
        <v>8.0000000000000002E-3</v>
      </c>
      <c r="F9" s="8">
        <f t="shared" si="2"/>
        <v>-1.4E-2</v>
      </c>
      <c r="G9" s="8">
        <f t="shared" si="3"/>
        <v>-3.9E-2</v>
      </c>
      <c r="I9" s="9">
        <f t="shared" si="4"/>
        <v>-8.0000000000000002E-3</v>
      </c>
    </row>
    <row r="10" spans="1:13">
      <c r="D10" s="7">
        <f t="shared" si="0"/>
        <v>1.7999999999999999E-2</v>
      </c>
      <c r="E10" s="7">
        <f t="shared" si="1"/>
        <v>8.0000000000000002E-3</v>
      </c>
      <c r="F10" s="8">
        <f t="shared" si="2"/>
        <v>-1.4E-2</v>
      </c>
      <c r="G10" s="8">
        <f t="shared" si="3"/>
        <v>-3.9E-2</v>
      </c>
      <c r="I10" s="9">
        <f t="shared" si="4"/>
        <v>-8.0000000000000002E-3</v>
      </c>
    </row>
    <row r="11" spans="1:13">
      <c r="D11" s="7">
        <f t="shared" si="0"/>
        <v>1.7999999999999999E-2</v>
      </c>
      <c r="E11" s="7">
        <f t="shared" si="1"/>
        <v>8.0000000000000002E-3</v>
      </c>
      <c r="F11" s="8">
        <f t="shared" si="2"/>
        <v>-1.4E-2</v>
      </c>
      <c r="G11" s="8">
        <f t="shared" si="3"/>
        <v>-3.9E-2</v>
      </c>
      <c r="I11" s="9">
        <f t="shared" si="4"/>
        <v>-8.0000000000000002E-3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6"/>
  <sheetViews>
    <sheetView tabSelected="1" topLeftCell="A85" workbookViewId="0">
      <selection activeCell="K105" sqref="K104:K105"/>
    </sheetView>
  </sheetViews>
  <sheetFormatPr defaultRowHeight="15"/>
  <sheetData>
    <row r="1" spans="1:1" s="1" customFormat="1" ht="18.75">
      <c r="A1" s="1" t="s">
        <v>25</v>
      </c>
    </row>
    <row r="8" spans="1:1" s="1" customFormat="1" ht="18.75">
      <c r="A8" s="1" t="s">
        <v>14</v>
      </c>
    </row>
    <row r="10" spans="1:1" s="1" customFormat="1" ht="18.75">
      <c r="A10" s="1" t="s">
        <v>0</v>
      </c>
    </row>
    <row r="27" spans="1:1" s="1" customFormat="1" ht="18.75">
      <c r="A27" s="1" t="s">
        <v>1</v>
      </c>
    </row>
    <row r="35" spans="1:1" s="1" customFormat="1" ht="18.75">
      <c r="A35" s="1" t="s">
        <v>13</v>
      </c>
    </row>
    <row r="42" spans="1:1" s="12" customFormat="1" ht="15.75">
      <c r="A42" s="12" t="s">
        <v>22</v>
      </c>
    </row>
    <row r="43" spans="1:1" s="13" customFormat="1" ht="14.25" customHeight="1">
      <c r="A43" s="13" t="s">
        <v>17</v>
      </c>
    </row>
    <row r="45" spans="1:1" ht="18.75">
      <c r="A45" s="1" t="s">
        <v>18</v>
      </c>
    </row>
    <row r="46" spans="1:1" s="1" customFormat="1" ht="18.75">
      <c r="A46" s="1" t="s">
        <v>19</v>
      </c>
    </row>
    <row r="47" spans="1:1">
      <c r="A47" t="s">
        <v>20</v>
      </c>
    </row>
    <row r="49" spans="1:1" s="1" customFormat="1" ht="18.75">
      <c r="A49" s="1" t="s">
        <v>23</v>
      </c>
    </row>
    <row r="51" spans="1:1" s="1" customFormat="1" ht="18.75">
      <c r="A51" s="1" t="s">
        <v>21</v>
      </c>
    </row>
    <row r="58" spans="1:1" s="1" customFormat="1" ht="18.75">
      <c r="A58" s="1" t="s">
        <v>24</v>
      </c>
    </row>
    <row r="66" spans="1:1" s="1" customFormat="1" ht="18.75">
      <c r="A66" s="1" t="s">
        <v>26</v>
      </c>
    </row>
    <row r="75" spans="1:1" s="1" customFormat="1" ht="18.75">
      <c r="A75" s="1" t="s">
        <v>27</v>
      </c>
    </row>
    <row r="85" spans="1:1" s="1" customFormat="1" ht="18.75">
      <c r="A85" s="1" t="s">
        <v>28</v>
      </c>
    </row>
    <row r="96" spans="1:1">
      <c r="A96" t="s">
        <v>29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Tycho-2 Work Seeet</vt:lpstr>
      <vt:lpstr>Instructions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tcarc</dc:creator>
  <cp:lastModifiedBy>tcarc</cp:lastModifiedBy>
  <dcterms:created xsi:type="dcterms:W3CDTF">2021-05-24T20:42:01Z</dcterms:created>
  <dcterms:modified xsi:type="dcterms:W3CDTF">2021-05-24T23:25:30Z</dcterms:modified>
</cp:coreProperties>
</file>